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w\Downloads\"/>
    </mc:Choice>
  </mc:AlternateContent>
  <xr:revisionPtr revIDLastSave="0" documentId="8_{15A340A8-AD28-429E-ABE2-380168ACBE8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brechnung" sheetId="2" r:id="rId1"/>
  </sheets>
  <definedNames>
    <definedName name="_xlnm.Print_Area" localSheetId="0">Abrechnung!$A$1:$Z$63</definedName>
    <definedName name="Kosten">Abrechnung!$AB$7:$AC$26</definedName>
    <definedName name="Ligen">Abrechnung!$AB$6:$AB$27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" i="2" l="1"/>
  <c r="O58" i="2"/>
  <c r="W26" i="2" l="1"/>
  <c r="J26" i="2"/>
  <c r="W38" i="2"/>
  <c r="J38" i="2"/>
  <c r="J35" i="2"/>
  <c r="W35" i="2"/>
  <c r="W19" i="2"/>
  <c r="W29" i="2" l="1"/>
  <c r="J29" i="2"/>
  <c r="W41" i="2" l="1"/>
  <c r="J19" i="2"/>
  <c r="J41" i="2" s="1"/>
  <c r="V45" i="2" l="1"/>
</calcChain>
</file>

<file path=xl/sharedStrings.xml><?xml version="1.0" encoding="utf-8"?>
<sst xmlns="http://schemas.openxmlformats.org/spreadsheetml/2006/main" count="110" uniqueCount="79">
  <si>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</si>
  <si>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</si>
  <si>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</si>
  <si>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</si>
  <si>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</si>
  <si>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</si>
  <si>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</si>
  <si>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</si>
  <si>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</si>
  <si>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</si>
  <si>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</si>
  <si>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</si>
  <si>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</si>
  <si>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</si>
  <si>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</si>
  <si>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</si>
  <si>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</si>
  <si>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</si>
  <si>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</si>
  <si>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</si>
  <si>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</si>
  <si>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</si>
  <si>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</si>
  <si>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</si>
  <si>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</si>
  <si>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</si>
  <si>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</si>
  <si>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</si>
  <si>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</si>
  <si>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</si>
  <si>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</si>
  <si>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</si>
  <si>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</si>
  <si>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</si>
  <si>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</si>
  <si>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</si>
  <si>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</si>
  <si>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</si>
  <si>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</si>
  <si>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</si>
  <si>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</si>
  <si>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</si>
  <si>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</si>
  <si>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</si>
  <si>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</si>
  <si>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</si>
  <si>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Bitte Liga auswählen</t>
  </si>
  <si>
    <t>Pokal / Turnierspiele</t>
  </si>
  <si>
    <t>Ausbleibezeit</t>
  </si>
  <si>
    <t>5,00 € / Std</t>
  </si>
  <si>
    <t>Spielleitung</t>
  </si>
  <si>
    <t>2,50 € / Spiel</t>
  </si>
  <si>
    <t>Münsterlandliga</t>
  </si>
  <si>
    <t>Männer / Frauen</t>
  </si>
  <si>
    <t>Münsterlandklasse</t>
  </si>
  <si>
    <t>Kreisliga</t>
  </si>
  <si>
    <t>Münsterlandliga Männer</t>
  </si>
  <si>
    <t>Münsterlandliga Frauen</t>
  </si>
  <si>
    <t>Münsterlandklasse Männer</t>
  </si>
  <si>
    <t>Münsterlandklasse Frauen</t>
  </si>
  <si>
    <t>Testspiel</t>
  </si>
  <si>
    <t>Kreisliga Männer</t>
  </si>
  <si>
    <t>Kreisliga Frauen</t>
  </si>
  <si>
    <t>Kreisklasse Männer</t>
  </si>
  <si>
    <t>Kreisklasse Frauen</t>
  </si>
  <si>
    <t>Kreispokal Männer</t>
  </si>
  <si>
    <t>Kreispokal Frauen</t>
  </si>
  <si>
    <t>Turniere</t>
  </si>
  <si>
    <t>Ausbleibezeit (Std)</t>
  </si>
  <si>
    <t>je</t>
  </si>
  <si>
    <t>x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</si>
  <si>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</si>
  <si>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</si>
  <si>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</si>
  <si>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</si>
  <si>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</si>
  <si>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</si>
  <si>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Turnier</t>
  </si>
  <si>
    <t xml:space="preserve">Kreisklasse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</si>
</sst>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left" vertical="center" indent="1"/>
      <protection hidden="1"/>
    </xf>
    <xf numFmtId="0" fontId="19" fillId="0" borderId="0" xfId="0" applyFont="1"/>
    <xf numFmtId="0" fontId="19" fillId="0" borderId="0" xfId="0" applyFont="1" applyAlignment="1">
      <alignment horizontal="left" vertical="center"/>
    </xf>
    <xf numFmtId="165" fontId="19" fillId="0" borderId="0" xfId="0" applyNumberFormat="1" applyFont="1" applyAlignment="1">
      <alignment horizontal="left"/>
    </xf>
    <xf numFmtId="0" fontId="13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167" fontId="18" fillId="2" borderId="9" xfId="2" applyNumberFormat="1" applyFont="1" applyFill="1" applyBorder="1" applyAlignment="1" applyProtection="1">
      <alignment horizontal="right" vertical="center"/>
      <protection hidden="1"/>
    </xf>
    <xf numFmtId="167" fontId="18" fillId="0" borderId="9" xfId="2" applyNumberFormat="1" applyFont="1" applyBorder="1" applyAlignment="1" applyProtection="1">
      <alignment horizontal="right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18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Border="1" applyProtection="1">
      <protection hidden="1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7" fontId="18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24"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E65"/>
  <sheetViews>
    <sheetView tabSelected="1" zoomScaleNormal="100" workbookViewId="0">
      <selection activeCell="P7" sqref="P7:Y7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7" width="4.7109375" style="1" customWidth="1"/>
    <col min="28" max="28" width="28.140625" style="1" hidden="1" customWidth="1"/>
    <col min="29" max="29" width="4.7109375" style="1" hidden="1" customWidth="1"/>
    <col min="30" max="30" width="5.7109375" style="1" customWidth="1"/>
    <col min="31" max="16384" width="11.42578125" style="1"/>
  </cols>
  <sheetData>
    <row r="1" spans="1:31" ht="14.1" customHeight="1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31" ht="14.1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31" ht="14.1" customHeight="1" x14ac:dyDescent="0.2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31" ht="14.1" customHeight="1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31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5"/>
      <c r="Q5" s="55"/>
      <c r="R5" s="55"/>
      <c r="S5" s="55"/>
      <c r="T5" s="55"/>
      <c r="U5" s="55"/>
      <c r="V5" s="55"/>
      <c r="W5" s="5"/>
      <c r="X5" s="5"/>
      <c r="Y5" s="5"/>
      <c r="Z5" s="5"/>
    </row>
    <row r="6" spans="1:31" ht="24.95" customHeight="1" thickTop="1" x14ac:dyDescent="0.25">
      <c r="A6" s="6"/>
      <c r="B6" s="118" t="s">
        <v>37</v>
      </c>
      <c r="C6" s="118"/>
      <c r="D6" s="118"/>
      <c r="E6" s="118"/>
      <c r="F6" s="119"/>
      <c r="G6" s="119"/>
      <c r="H6" s="119"/>
      <c r="I6" s="119"/>
      <c r="J6" s="119"/>
      <c r="K6" s="119"/>
      <c r="L6" s="119"/>
      <c r="M6" s="7"/>
      <c r="N6" s="8"/>
      <c r="O6" s="9" t="s">
        <v>2</v>
      </c>
      <c r="P6" s="120"/>
      <c r="Q6" s="121"/>
      <c r="R6" s="121"/>
      <c r="S6" s="121"/>
      <c r="T6" s="118" t="s">
        <v>26</v>
      </c>
      <c r="U6" s="118"/>
      <c r="V6" s="114"/>
      <c r="W6" s="114"/>
      <c r="X6" s="114"/>
      <c r="Y6" s="114"/>
      <c r="Z6" s="10"/>
      <c r="AB6" s="64" t="s">
        <v>46</v>
      </c>
      <c r="AC6"/>
    </row>
    <row r="7" spans="1:31" ht="24.95" customHeight="1" x14ac:dyDescent="0.2">
      <c r="A7" s="11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"/>
      <c r="N7" s="12"/>
      <c r="O7" s="13" t="s">
        <v>3</v>
      </c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4"/>
      <c r="AB7" s="64" t="s">
        <v>56</v>
      </c>
      <c r="AC7">
        <v>35</v>
      </c>
      <c r="AE7"/>
    </row>
    <row r="8" spans="1:31" ht="24.95" customHeight="1" x14ac:dyDescent="0.2">
      <c r="A8" s="11"/>
      <c r="B8" s="115" t="s">
        <v>4</v>
      </c>
      <c r="C8" s="115"/>
      <c r="D8" s="113" t="s">
        <v>46</v>
      </c>
      <c r="E8" s="113"/>
      <c r="F8" s="113"/>
      <c r="G8" s="113"/>
      <c r="H8" s="113"/>
      <c r="I8" s="113"/>
      <c r="J8" s="113"/>
      <c r="K8" s="113"/>
      <c r="L8" s="113"/>
      <c r="M8" s="15"/>
      <c r="N8" s="12"/>
      <c r="O8" s="16" t="s">
        <v>5</v>
      </c>
      <c r="P8" s="116"/>
      <c r="Q8" s="116"/>
      <c r="R8" s="116"/>
      <c r="S8" s="116"/>
      <c r="T8" s="17" t="s">
        <v>6</v>
      </c>
      <c r="U8" s="117"/>
      <c r="V8" s="117"/>
      <c r="W8" s="117"/>
      <c r="X8" s="112" t="s">
        <v>7</v>
      </c>
      <c r="Y8" s="112"/>
      <c r="Z8" s="14"/>
      <c r="AB8" s="64" t="s">
        <v>57</v>
      </c>
      <c r="AC8">
        <v>35</v>
      </c>
      <c r="AE8"/>
    </row>
    <row r="9" spans="1:31" ht="24.95" customHeight="1" x14ac:dyDescent="0.2">
      <c r="A9" s="11"/>
      <c r="B9" s="112" t="s">
        <v>8</v>
      </c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5"/>
      <c r="N9" s="12"/>
      <c r="O9" s="17" t="s">
        <v>9</v>
      </c>
      <c r="P9" s="18"/>
      <c r="Q9" s="113"/>
      <c r="R9" s="113"/>
      <c r="S9" s="113"/>
      <c r="T9" s="113"/>
      <c r="U9" s="113"/>
      <c r="V9" s="113"/>
      <c r="W9" s="113"/>
      <c r="X9" s="113"/>
      <c r="Y9" s="113"/>
      <c r="Z9" s="14"/>
      <c r="AB9" s="64" t="s">
        <v>58</v>
      </c>
      <c r="AC9">
        <v>30</v>
      </c>
    </row>
    <row r="10" spans="1:31" ht="5.25" customHeight="1" thickBot="1" x14ac:dyDescent="0.3">
      <c r="A10" s="19"/>
      <c r="B10" s="20"/>
      <c r="C10" s="21"/>
      <c r="D10" s="22"/>
      <c r="E10" s="22"/>
      <c r="F10" s="22"/>
      <c r="G10" s="22"/>
      <c r="H10" s="21"/>
      <c r="I10" s="21"/>
      <c r="J10" s="21"/>
      <c r="K10" s="21"/>
      <c r="L10" s="21"/>
      <c r="M10" s="21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0"/>
      <c r="Z10" s="23"/>
      <c r="AB10" s="64" t="s">
        <v>59</v>
      </c>
      <c r="AC10">
        <v>30</v>
      </c>
    </row>
    <row r="11" spans="1:31" ht="4.5" customHeight="1" thickTop="1" x14ac:dyDescent="0.2">
      <c r="A11" s="2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25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4"/>
      <c r="AB11" s="65" t="s">
        <v>61</v>
      </c>
      <c r="AC11">
        <v>25</v>
      </c>
    </row>
    <row r="12" spans="1:31" ht="21.95" customHeight="1" x14ac:dyDescent="0.2">
      <c r="A12" s="24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25"/>
      <c r="N12" s="12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4"/>
      <c r="AB12" s="65" t="s">
        <v>62</v>
      </c>
      <c r="AC12">
        <v>25</v>
      </c>
    </row>
    <row r="13" spans="1:31" ht="10.5" customHeight="1" x14ac:dyDescent="0.2">
      <c r="A13" s="24"/>
      <c r="B13" s="110" t="s">
        <v>10</v>
      </c>
      <c r="C13" s="110"/>
      <c r="D13" s="110"/>
      <c r="E13" s="110"/>
      <c r="F13" s="110"/>
      <c r="G13" s="110" t="s">
        <v>11</v>
      </c>
      <c r="H13" s="110"/>
      <c r="I13" s="110"/>
      <c r="J13" s="110"/>
      <c r="K13" s="110"/>
      <c r="L13" s="110"/>
      <c r="M13" s="26"/>
      <c r="N13" s="27"/>
      <c r="O13" s="110" t="s">
        <v>10</v>
      </c>
      <c r="P13" s="110"/>
      <c r="Q13" s="110"/>
      <c r="R13" s="110"/>
      <c r="S13" s="110"/>
      <c r="T13" s="110" t="s">
        <v>11</v>
      </c>
      <c r="U13" s="110"/>
      <c r="V13" s="110"/>
      <c r="W13" s="110"/>
      <c r="X13" s="110"/>
      <c r="Y13" s="110"/>
      <c r="Z13" s="14"/>
      <c r="AB13" s="65" t="s">
        <v>63</v>
      </c>
      <c r="AC13">
        <v>25</v>
      </c>
    </row>
    <row r="14" spans="1:31" ht="21.95" customHeight="1" x14ac:dyDescent="0.2">
      <c r="A14" s="24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26"/>
      <c r="N14" s="27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4"/>
      <c r="AB14" s="65" t="s">
        <v>64</v>
      </c>
      <c r="AC14">
        <v>25</v>
      </c>
    </row>
    <row r="15" spans="1:31" ht="10.5" customHeight="1" x14ac:dyDescent="0.2">
      <c r="A15" s="24"/>
      <c r="B15" s="110" t="s">
        <v>76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26"/>
      <c r="N15" s="27"/>
      <c r="O15" s="110" t="s">
        <v>76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4"/>
      <c r="AB15" s="65" t="s">
        <v>65</v>
      </c>
      <c r="AC15">
        <v>25</v>
      </c>
    </row>
    <row r="16" spans="1:31" ht="10.5" customHeight="1" thickBo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3"/>
      <c r="AB16" s="65" t="s">
        <v>66</v>
      </c>
      <c r="AC16">
        <v>25</v>
      </c>
    </row>
    <row r="17" spans="1:29" ht="10.5" customHeight="1" thickTop="1" x14ac:dyDescent="0.2">
      <c r="A17" s="3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32"/>
      <c r="N17" s="3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4"/>
      <c r="AB17" s="65" t="s">
        <v>38</v>
      </c>
      <c r="AC17">
        <v>25</v>
      </c>
    </row>
    <row r="18" spans="1:29" ht="15" x14ac:dyDescent="0.2">
      <c r="A18" s="24"/>
      <c r="B18" s="33" t="s">
        <v>12</v>
      </c>
      <c r="C18" s="27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34"/>
      <c r="O18" s="33" t="s">
        <v>12</v>
      </c>
      <c r="P18" s="27"/>
      <c r="Q18" s="12"/>
      <c r="R18" s="12"/>
      <c r="S18" s="12"/>
      <c r="T18" s="12"/>
      <c r="U18" s="12"/>
      <c r="V18" s="12"/>
      <c r="W18" s="12"/>
      <c r="X18" s="12"/>
      <c r="Y18" s="12"/>
      <c r="Z18" s="14"/>
      <c r="AB18" s="65" t="s">
        <v>39</v>
      </c>
      <c r="AC18">
        <v>25</v>
      </c>
    </row>
    <row r="19" spans="1:29" ht="21.95" customHeight="1" x14ac:dyDescent="0.2">
      <c r="A19" s="24"/>
      <c r="B19" s="35" t="s">
        <v>13</v>
      </c>
      <c r="C19" s="35"/>
      <c r="D19" s="111"/>
      <c r="E19" s="111"/>
      <c r="F19" s="36"/>
      <c r="G19" s="111"/>
      <c r="H19" s="111"/>
      <c r="I19" s="36"/>
      <c r="J19" s="99" t="str">
        <f>IF(B12&gt;"a",(IFERROR((D19*ABS(D21))+(G19*ABS(G21)),"")),"")</f>
        <v/>
      </c>
      <c r="K19" s="99"/>
      <c r="L19" s="99"/>
      <c r="M19" s="14"/>
      <c r="N19" s="34"/>
      <c r="O19" s="35" t="s">
        <v>13</v>
      </c>
      <c r="P19" s="35"/>
      <c r="Q19" s="111"/>
      <c r="R19" s="111"/>
      <c r="S19" s="36"/>
      <c r="T19" s="111"/>
      <c r="U19" s="111"/>
      <c r="V19" s="36"/>
      <c r="W19" s="99" t="str">
        <f>IF(O12&gt;"a",(IFERROR((Q19*ABS(Q21))+(T19*ABS(T21)),"")),"")</f>
        <v/>
      </c>
      <c r="X19" s="99"/>
      <c r="Y19" s="99"/>
      <c r="Z19" s="37"/>
      <c r="AB19" s="65" t="s">
        <v>40</v>
      </c>
      <c r="AC19">
        <v>25</v>
      </c>
    </row>
    <row r="20" spans="1:29" ht="10.5" customHeight="1" x14ac:dyDescent="0.2">
      <c r="A20" s="24"/>
      <c r="B20" s="36"/>
      <c r="C20" s="36"/>
      <c r="D20" s="102" t="s">
        <v>14</v>
      </c>
      <c r="E20" s="102"/>
      <c r="F20" s="35"/>
      <c r="G20" s="102" t="s">
        <v>15</v>
      </c>
      <c r="H20" s="102"/>
      <c r="I20" s="35"/>
      <c r="J20" s="38"/>
      <c r="K20" s="38"/>
      <c r="L20" s="38"/>
      <c r="M20" s="37"/>
      <c r="N20" s="39"/>
      <c r="O20" s="35"/>
      <c r="P20" s="35"/>
      <c r="Q20" s="102" t="s">
        <v>14</v>
      </c>
      <c r="R20" s="102"/>
      <c r="S20" s="35"/>
      <c r="T20" s="102" t="s">
        <v>15</v>
      </c>
      <c r="U20" s="102"/>
      <c r="V20" s="36"/>
      <c r="W20" s="40"/>
      <c r="X20" s="40"/>
      <c r="Y20" s="40"/>
      <c r="Z20" s="37"/>
      <c r="AB20" s="66" t="s">
        <v>41</v>
      </c>
      <c r="AC20">
        <v>25</v>
      </c>
    </row>
    <row r="21" spans="1:29" ht="10.5" customHeight="1" x14ac:dyDescent="0.2">
      <c r="A21" s="24"/>
      <c r="B21" s="36"/>
      <c r="C21" s="36"/>
      <c r="D21" s="103" t="s">
        <v>16</v>
      </c>
      <c r="E21" s="103"/>
      <c r="F21" s="35"/>
      <c r="G21" s="103" t="s">
        <v>17</v>
      </c>
      <c r="H21" s="103"/>
      <c r="I21" s="35"/>
      <c r="J21" s="35"/>
      <c r="K21" s="35"/>
      <c r="L21" s="35"/>
      <c r="M21" s="37"/>
      <c r="N21" s="39"/>
      <c r="O21" s="35"/>
      <c r="P21" s="35"/>
      <c r="Q21" s="103" t="s">
        <v>16</v>
      </c>
      <c r="R21" s="103"/>
      <c r="S21" s="35"/>
      <c r="T21" s="103" t="s">
        <v>17</v>
      </c>
      <c r="U21" s="103"/>
      <c r="V21" s="36"/>
      <c r="W21" s="36"/>
      <c r="X21" s="36"/>
      <c r="Y21" s="36"/>
      <c r="Z21" s="37"/>
      <c r="AB21" s="65" t="s">
        <v>42</v>
      </c>
      <c r="AC21">
        <v>25</v>
      </c>
    </row>
    <row r="22" spans="1:29" ht="10.5" customHeight="1" x14ac:dyDescent="0.2">
      <c r="A22" s="24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39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  <c r="AB22" s="65" t="s">
        <v>43</v>
      </c>
      <c r="AC22">
        <v>25</v>
      </c>
    </row>
    <row r="23" spans="1:29" ht="21.95" customHeight="1" x14ac:dyDescent="0.2">
      <c r="A23" s="24"/>
      <c r="B23" s="104"/>
      <c r="C23" s="104"/>
      <c r="D23" s="104"/>
      <c r="E23" s="104"/>
      <c r="F23" s="104"/>
      <c r="G23" s="104"/>
      <c r="H23" s="104"/>
      <c r="I23" s="36"/>
      <c r="J23" s="100"/>
      <c r="K23" s="100"/>
      <c r="L23" s="100"/>
      <c r="M23" s="37"/>
      <c r="N23" s="39"/>
      <c r="O23" s="104"/>
      <c r="P23" s="104"/>
      <c r="Q23" s="104"/>
      <c r="R23" s="104"/>
      <c r="S23" s="104"/>
      <c r="T23" s="104"/>
      <c r="U23" s="104"/>
      <c r="V23" s="36"/>
      <c r="W23" s="100"/>
      <c r="X23" s="100"/>
      <c r="Y23" s="100"/>
      <c r="Z23" s="37"/>
      <c r="AB23" s="65" t="s">
        <v>44</v>
      </c>
      <c r="AC23">
        <v>25</v>
      </c>
    </row>
    <row r="24" spans="1:29" ht="10.5" customHeight="1" x14ac:dyDescent="0.2">
      <c r="A24" s="24"/>
      <c r="B24" s="85" t="s">
        <v>18</v>
      </c>
      <c r="C24" s="85"/>
      <c r="D24" s="85"/>
      <c r="E24" s="85"/>
      <c r="F24" s="85"/>
      <c r="G24" s="85"/>
      <c r="H24" s="85"/>
      <c r="I24" s="36"/>
      <c r="J24" s="41"/>
      <c r="K24" s="41"/>
      <c r="L24" s="41"/>
      <c r="M24" s="37"/>
      <c r="N24" s="39"/>
      <c r="O24" s="85" t="s">
        <v>18</v>
      </c>
      <c r="P24" s="85"/>
      <c r="Q24" s="85"/>
      <c r="R24" s="85"/>
      <c r="S24" s="85"/>
      <c r="T24" s="85"/>
      <c r="U24" s="85"/>
      <c r="V24" s="36"/>
      <c r="W24" s="41"/>
      <c r="X24" s="41"/>
      <c r="Y24" s="41"/>
      <c r="Z24" s="37"/>
      <c r="AB24" s="66" t="s">
        <v>45</v>
      </c>
      <c r="AC24">
        <v>25</v>
      </c>
    </row>
    <row r="25" spans="1:29" ht="10.5" customHeight="1" x14ac:dyDescent="0.2">
      <c r="A25" s="24"/>
      <c r="B25" s="36"/>
      <c r="C25" s="36"/>
      <c r="D25" s="36"/>
      <c r="E25" s="36"/>
      <c r="F25" s="36"/>
      <c r="G25" s="36"/>
      <c r="H25" s="36"/>
      <c r="I25" s="36"/>
      <c r="J25" s="41"/>
      <c r="K25" s="41"/>
      <c r="L25" s="41"/>
      <c r="M25" s="37"/>
      <c r="N25" s="39"/>
      <c r="O25" s="36"/>
      <c r="P25" s="36"/>
      <c r="Q25" s="36"/>
      <c r="R25" s="36"/>
      <c r="S25" s="36"/>
      <c r="T25" s="36"/>
      <c r="U25" s="36"/>
      <c r="V25" s="36"/>
      <c r="W25" s="41"/>
      <c r="X25" s="41"/>
      <c r="Y25" s="41"/>
      <c r="Z25" s="37"/>
      <c r="AB25" s="66" t="s">
        <v>77</v>
      </c>
      <c r="AC25"/>
    </row>
    <row r="26" spans="1:29" ht="21.95" customHeight="1" x14ac:dyDescent="0.2">
      <c r="A26" s="24"/>
      <c r="B26" s="98" t="s">
        <v>73</v>
      </c>
      <c r="C26" s="98"/>
      <c r="D26" s="98"/>
      <c r="E26" s="98"/>
      <c r="F26" s="98"/>
      <c r="G26" s="98"/>
      <c r="H26" s="98"/>
      <c r="I26" s="36"/>
      <c r="J26" s="99">
        <f>IFERROR(IF(B12&gt;0,VLOOKUP(D8,AB7:AC26,2,FALSE),0),0)</f>
        <v>0</v>
      </c>
      <c r="K26" s="99"/>
      <c r="L26" s="99"/>
      <c r="M26" s="37"/>
      <c r="N26" s="39"/>
      <c r="O26" s="98" t="s">
        <v>73</v>
      </c>
      <c r="P26" s="98"/>
      <c r="Q26" s="98"/>
      <c r="R26" s="98"/>
      <c r="S26" s="98"/>
      <c r="T26" s="98"/>
      <c r="U26" s="98"/>
      <c r="V26" s="36"/>
      <c r="W26" s="99">
        <f>IFERROR(IF(O12&gt;0,VLOOKUP(D8,AB7:AC26,2,FALSE),0),0)</f>
        <v>0</v>
      </c>
      <c r="X26" s="99"/>
      <c r="Y26" s="99"/>
      <c r="Z26" s="37"/>
      <c r="AB26" s="65" t="s">
        <v>60</v>
      </c>
    </row>
    <row r="27" spans="1:29" ht="10.5" customHeight="1" x14ac:dyDescent="0.2">
      <c r="A27" s="24"/>
      <c r="B27" s="102" t="s">
        <v>27</v>
      </c>
      <c r="C27" s="102"/>
      <c r="D27" s="102"/>
      <c r="E27" s="102"/>
      <c r="F27" s="102"/>
      <c r="G27" s="102"/>
      <c r="H27" s="102"/>
      <c r="I27" s="36"/>
      <c r="J27" s="41"/>
      <c r="K27" s="41"/>
      <c r="L27" s="41"/>
      <c r="M27" s="37"/>
      <c r="N27" s="39"/>
      <c r="O27" s="102" t="s">
        <v>27</v>
      </c>
      <c r="P27" s="102"/>
      <c r="Q27" s="102"/>
      <c r="R27" s="102"/>
      <c r="S27" s="102"/>
      <c r="T27" s="102"/>
      <c r="U27" s="102"/>
      <c r="V27" s="36"/>
      <c r="W27" s="41"/>
      <c r="X27" s="41"/>
      <c r="Y27" s="41"/>
      <c r="Z27" s="37"/>
    </row>
    <row r="28" spans="1:29" ht="10.5" customHeight="1" x14ac:dyDescent="0.2">
      <c r="A28" s="24"/>
      <c r="B28" s="36"/>
      <c r="C28" s="36"/>
      <c r="D28" s="36"/>
      <c r="E28" s="36"/>
      <c r="F28" s="36"/>
      <c r="G28" s="36"/>
      <c r="H28" s="36"/>
      <c r="I28" s="36"/>
      <c r="J28" s="41"/>
      <c r="K28" s="41"/>
      <c r="L28" s="41"/>
      <c r="M28" s="37"/>
      <c r="N28" s="39"/>
      <c r="O28" s="36"/>
      <c r="P28" s="36"/>
      <c r="Q28" s="36"/>
      <c r="R28" s="36"/>
      <c r="S28" s="36"/>
      <c r="T28" s="36"/>
      <c r="U28" s="36"/>
      <c r="V28" s="36"/>
      <c r="W28" s="41"/>
      <c r="X28" s="41"/>
      <c r="Y28" s="41"/>
      <c r="Z28" s="37"/>
    </row>
    <row r="29" spans="1:29" ht="21.95" customHeight="1" x14ac:dyDescent="0.2">
      <c r="A29" s="24"/>
      <c r="B29" s="98" t="s">
        <v>19</v>
      </c>
      <c r="C29" s="98"/>
      <c r="D29" s="98"/>
      <c r="E29" s="98"/>
      <c r="F29" s="98"/>
      <c r="G29" s="98"/>
      <c r="H29" s="98"/>
      <c r="I29" s="35"/>
      <c r="J29" s="99" t="str">
        <f>IF(B12&gt;"0",IF(WEEKDAY(P8,2)&lt;6,10,0),"")</f>
        <v/>
      </c>
      <c r="K29" s="99"/>
      <c r="L29" s="99"/>
      <c r="M29" s="37"/>
      <c r="N29" s="39"/>
      <c r="O29" s="98" t="s">
        <v>19</v>
      </c>
      <c r="P29" s="98"/>
      <c r="Q29" s="98"/>
      <c r="R29" s="98"/>
      <c r="S29" s="98"/>
      <c r="T29" s="98"/>
      <c r="U29" s="98"/>
      <c r="V29" s="42"/>
      <c r="W29" s="99" t="str">
        <f>IF(O12&gt;"0",IF(WEEKDAY(P8,2)&lt;6,10,0),"")</f>
        <v/>
      </c>
      <c r="X29" s="99"/>
      <c r="Y29" s="99"/>
      <c r="Z29" s="37"/>
    </row>
    <row r="30" spans="1:29" ht="10.5" customHeight="1" x14ac:dyDescent="0.2">
      <c r="A30" s="24"/>
      <c r="B30" s="123" t="s">
        <v>74</v>
      </c>
      <c r="C30" s="123"/>
      <c r="D30" s="123"/>
      <c r="E30" s="123"/>
      <c r="F30" s="123"/>
      <c r="G30" s="123"/>
      <c r="H30" s="123"/>
      <c r="I30" s="123"/>
      <c r="J30" s="79"/>
      <c r="K30" s="79"/>
      <c r="L30" s="79"/>
      <c r="M30" s="37"/>
      <c r="N30" s="39"/>
      <c r="O30" s="123" t="s">
        <v>74</v>
      </c>
      <c r="P30" s="123"/>
      <c r="Q30" s="123"/>
      <c r="R30" s="123"/>
      <c r="S30" s="123"/>
      <c r="T30" s="123"/>
      <c r="U30" s="123"/>
      <c r="V30" s="123"/>
      <c r="W30" s="79"/>
      <c r="X30" s="79"/>
      <c r="Y30" s="79"/>
      <c r="Z30" s="37"/>
    </row>
    <row r="31" spans="1:29" ht="10.5" customHeight="1" x14ac:dyDescent="0.2">
      <c r="A31" s="24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37"/>
      <c r="N31" s="39"/>
      <c r="O31" s="80"/>
      <c r="P31" s="80"/>
      <c r="Q31" s="80"/>
      <c r="R31" s="80"/>
      <c r="S31" s="80"/>
      <c r="T31" s="80"/>
      <c r="U31" s="80"/>
      <c r="V31" s="80"/>
      <c r="W31" s="79"/>
      <c r="X31" s="79"/>
      <c r="Y31" s="79"/>
      <c r="Z31" s="37"/>
    </row>
    <row r="32" spans="1:29" ht="21.95" customHeight="1" x14ac:dyDescent="0.2">
      <c r="A32" s="24"/>
      <c r="B32" s="98" t="s">
        <v>20</v>
      </c>
      <c r="C32" s="98"/>
      <c r="D32" s="98"/>
      <c r="E32" s="98"/>
      <c r="F32" s="98"/>
      <c r="G32" s="98"/>
      <c r="H32" s="98"/>
      <c r="I32" s="36"/>
      <c r="J32" s="100"/>
      <c r="K32" s="100"/>
      <c r="L32" s="100"/>
      <c r="M32" s="37"/>
      <c r="N32" s="39"/>
      <c r="O32" s="98" t="s">
        <v>20</v>
      </c>
      <c r="P32" s="98"/>
      <c r="Q32" s="98"/>
      <c r="R32" s="98"/>
      <c r="S32" s="98"/>
      <c r="T32" s="98"/>
      <c r="U32" s="98"/>
      <c r="V32" s="36"/>
      <c r="W32" s="100"/>
      <c r="X32" s="100"/>
      <c r="Y32" s="100"/>
      <c r="Z32" s="37"/>
    </row>
    <row r="33" spans="1:28" ht="10.5" customHeight="1" x14ac:dyDescent="0.2">
      <c r="A33" s="24"/>
      <c r="B33" s="124" t="s">
        <v>75</v>
      </c>
      <c r="C33" s="124"/>
      <c r="D33" s="124"/>
      <c r="E33" s="124"/>
      <c r="F33" s="124"/>
      <c r="G33" s="124"/>
      <c r="H33" s="124"/>
      <c r="I33" s="124"/>
      <c r="J33" s="81"/>
      <c r="K33" s="81"/>
      <c r="L33" s="81"/>
      <c r="M33" s="37"/>
      <c r="N33" s="43"/>
      <c r="O33" s="124" t="s">
        <v>75</v>
      </c>
      <c r="P33" s="124"/>
      <c r="Q33" s="124"/>
      <c r="R33" s="124"/>
      <c r="S33" s="124"/>
      <c r="T33" s="124"/>
      <c r="U33" s="124"/>
      <c r="V33" s="124"/>
      <c r="W33" s="81"/>
      <c r="X33" s="81"/>
      <c r="Y33" s="81"/>
      <c r="Z33" s="37"/>
    </row>
    <row r="34" spans="1:28" ht="10.5" customHeight="1" x14ac:dyDescent="0.2">
      <c r="A34" s="24"/>
      <c r="B34" s="76"/>
      <c r="C34" s="76"/>
      <c r="D34" s="76"/>
      <c r="E34" s="76"/>
      <c r="F34" s="76"/>
      <c r="G34" s="76"/>
      <c r="H34" s="76"/>
      <c r="I34" s="76"/>
      <c r="J34" s="81"/>
      <c r="K34" s="81"/>
      <c r="L34" s="81"/>
      <c r="M34" s="37"/>
      <c r="N34" s="43"/>
      <c r="O34" s="76"/>
      <c r="P34" s="76"/>
      <c r="Q34" s="76"/>
      <c r="R34" s="76"/>
      <c r="S34" s="76"/>
      <c r="T34" s="76"/>
      <c r="U34" s="76"/>
      <c r="V34" s="76"/>
      <c r="W34" s="81"/>
      <c r="X34" s="81"/>
      <c r="Y34" s="81"/>
      <c r="Z34" s="37"/>
    </row>
    <row r="35" spans="1:28" s="74" customFormat="1" ht="21.75" customHeight="1" x14ac:dyDescent="0.2">
      <c r="A35" s="69"/>
      <c r="B35" s="98" t="s">
        <v>67</v>
      </c>
      <c r="C35" s="98"/>
      <c r="D35" s="101"/>
      <c r="E35" s="101"/>
      <c r="F35" s="101"/>
      <c r="G35" s="101"/>
      <c r="H35" s="70"/>
      <c r="I35" s="71"/>
      <c r="J35" s="99">
        <f>IFERROR(ROUNDUP(D35,0)*5,0)</f>
        <v>0</v>
      </c>
      <c r="K35" s="99"/>
      <c r="L35" s="99"/>
      <c r="M35" s="72"/>
      <c r="N35" s="73"/>
      <c r="O35" s="98" t="s">
        <v>67</v>
      </c>
      <c r="P35" s="98"/>
      <c r="Q35" s="101"/>
      <c r="R35" s="101"/>
      <c r="S35" s="101"/>
      <c r="T35" s="101"/>
      <c r="U35" s="70"/>
      <c r="V35" s="71"/>
      <c r="W35" s="99">
        <f>IFERROR(ROUNDUP(Q35,0)*5,0)</f>
        <v>0</v>
      </c>
      <c r="X35" s="99"/>
      <c r="Y35" s="99"/>
      <c r="Z35" s="72"/>
      <c r="AB35" s="1"/>
    </row>
    <row r="36" spans="1:28" s="74" customFormat="1" ht="10.5" customHeight="1" x14ac:dyDescent="0.2">
      <c r="A36" s="69"/>
      <c r="B36" s="71"/>
      <c r="D36" s="83" t="s">
        <v>68</v>
      </c>
      <c r="E36" s="83"/>
      <c r="F36" s="83"/>
      <c r="G36" s="83"/>
      <c r="H36" s="71"/>
      <c r="I36" s="71"/>
      <c r="J36" s="71"/>
      <c r="K36" s="71"/>
      <c r="L36" s="71"/>
      <c r="M36" s="72"/>
      <c r="N36" s="73"/>
      <c r="O36" s="71"/>
      <c r="Q36" s="83" t="s">
        <v>68</v>
      </c>
      <c r="R36" s="83"/>
      <c r="S36" s="83"/>
      <c r="T36" s="83"/>
      <c r="U36" s="71"/>
      <c r="V36" s="71"/>
      <c r="W36" s="71"/>
      <c r="X36" s="71"/>
      <c r="Y36" s="71"/>
      <c r="Z36" s="72"/>
    </row>
    <row r="37" spans="1:28" s="74" customFormat="1" ht="10.5" customHeight="1" x14ac:dyDescent="0.2">
      <c r="A37" s="69"/>
      <c r="B37" s="71"/>
      <c r="C37" s="71"/>
      <c r="H37" s="71"/>
      <c r="I37" s="71"/>
      <c r="J37" s="71"/>
      <c r="K37" s="71"/>
      <c r="L37" s="71"/>
      <c r="M37" s="72"/>
      <c r="N37" s="73"/>
      <c r="O37" s="71"/>
      <c r="P37" s="71"/>
      <c r="U37" s="71"/>
      <c r="V37" s="71"/>
      <c r="W37" s="71"/>
      <c r="X37" s="71"/>
      <c r="Y37" s="71"/>
      <c r="Z37" s="72"/>
    </row>
    <row r="38" spans="1:28" s="74" customFormat="1" ht="21.75" customHeight="1" x14ac:dyDescent="0.2">
      <c r="A38" s="69"/>
      <c r="B38" s="71"/>
      <c r="C38" s="101"/>
      <c r="D38" s="101"/>
      <c r="E38" s="71" t="s">
        <v>69</v>
      </c>
      <c r="F38" s="82"/>
      <c r="G38" s="75" t="s">
        <v>70</v>
      </c>
      <c r="H38" s="82"/>
      <c r="I38" s="71"/>
      <c r="J38" s="99">
        <f>IFERROR(C38*2.5,0)</f>
        <v>0</v>
      </c>
      <c r="K38" s="99"/>
      <c r="L38" s="99"/>
      <c r="M38" s="72"/>
      <c r="N38" s="73"/>
      <c r="O38" s="71"/>
      <c r="P38" s="101"/>
      <c r="Q38" s="101"/>
      <c r="R38" s="71" t="s">
        <v>69</v>
      </c>
      <c r="S38" s="82"/>
      <c r="T38" s="75" t="s">
        <v>70</v>
      </c>
      <c r="U38" s="82"/>
      <c r="V38" s="71"/>
      <c r="W38" s="99">
        <f>IFERROR(P38*2.5,0)</f>
        <v>0</v>
      </c>
      <c r="X38" s="99"/>
      <c r="Y38" s="99"/>
      <c r="Z38" s="72"/>
    </row>
    <row r="39" spans="1:28" s="74" customFormat="1" ht="14.25" customHeight="1" x14ac:dyDescent="0.2">
      <c r="A39" s="69"/>
      <c r="B39" s="71"/>
      <c r="C39" s="83" t="s">
        <v>71</v>
      </c>
      <c r="D39" s="83"/>
      <c r="E39" s="71"/>
      <c r="F39" s="83" t="s">
        <v>72</v>
      </c>
      <c r="G39" s="83"/>
      <c r="H39" s="83"/>
      <c r="I39" s="71"/>
      <c r="J39" s="71"/>
      <c r="K39" s="71"/>
      <c r="L39" s="71"/>
      <c r="M39" s="72"/>
      <c r="N39" s="73"/>
      <c r="O39" s="71"/>
      <c r="P39" s="83" t="s">
        <v>71</v>
      </c>
      <c r="Q39" s="83"/>
      <c r="R39" s="71"/>
      <c r="S39" s="83" t="s">
        <v>72</v>
      </c>
      <c r="T39" s="83"/>
      <c r="U39" s="83"/>
      <c r="V39" s="71"/>
      <c r="W39" s="71"/>
      <c r="X39" s="71"/>
      <c r="Y39" s="71"/>
      <c r="Z39" s="72"/>
    </row>
    <row r="40" spans="1:28" s="74" customFormat="1" ht="14.25" customHeight="1" x14ac:dyDescent="0.2">
      <c r="A40" s="69"/>
      <c r="B40" s="71"/>
      <c r="C40" s="76"/>
      <c r="D40" s="76"/>
      <c r="E40" s="71"/>
      <c r="F40" s="76"/>
      <c r="G40" s="76"/>
      <c r="H40" s="76"/>
      <c r="I40" s="71"/>
      <c r="J40" s="71"/>
      <c r="K40" s="71"/>
      <c r="L40" s="71"/>
      <c r="M40" s="72"/>
      <c r="N40" s="73"/>
      <c r="O40" s="71"/>
      <c r="P40" s="76"/>
      <c r="Q40" s="76"/>
      <c r="R40" s="71"/>
      <c r="S40" s="76"/>
      <c r="T40" s="76"/>
      <c r="U40" s="76"/>
      <c r="V40" s="71"/>
      <c r="W40" s="71"/>
      <c r="X40" s="71"/>
      <c r="Y40" s="71"/>
      <c r="Z40" s="72"/>
    </row>
    <row r="41" spans="1:28" s="74" customFormat="1" ht="21.75" customHeight="1" x14ac:dyDescent="0.2">
      <c r="A41" s="69"/>
      <c r="B41" s="125" t="s">
        <v>21</v>
      </c>
      <c r="C41" s="125"/>
      <c r="D41" s="125"/>
      <c r="E41" s="125"/>
      <c r="F41" s="125"/>
      <c r="G41" s="125"/>
      <c r="H41" s="125"/>
      <c r="I41" s="77"/>
      <c r="J41" s="99">
        <f>IF(B12="",0,IFERROR(J32+J29+J26+J23+J19+J35+J38,""))</f>
        <v>0</v>
      </c>
      <c r="K41" s="99"/>
      <c r="L41" s="99"/>
      <c r="M41" s="78"/>
      <c r="N41" s="73"/>
      <c r="O41" s="125" t="s">
        <v>21</v>
      </c>
      <c r="P41" s="125"/>
      <c r="Q41" s="125"/>
      <c r="R41" s="125"/>
      <c r="S41" s="125"/>
      <c r="T41" s="125"/>
      <c r="U41" s="125"/>
      <c r="V41" s="77"/>
      <c r="W41" s="99">
        <f>IF(O12="",0,IFERROR(W32+W29+W26+W23+W19+W35+W38,""))</f>
        <v>0</v>
      </c>
      <c r="X41" s="99"/>
      <c r="Y41" s="99"/>
      <c r="Z41" s="72"/>
    </row>
    <row r="42" spans="1:28" ht="14.25" customHeight="1" x14ac:dyDescent="0.2">
      <c r="A42" s="24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37"/>
      <c r="N42" s="43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37"/>
      <c r="AB42" s="74"/>
    </row>
    <row r="43" spans="1:28" ht="11.25" customHeight="1" thickBot="1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0"/>
      <c r="N43" s="44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3"/>
    </row>
    <row r="44" spans="1:28" ht="12" customHeight="1" thickTop="1" x14ac:dyDescent="0.2">
      <c r="A44" s="2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8"/>
      <c r="N44" s="8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4"/>
    </row>
    <row r="45" spans="1:28" ht="25.5" customHeight="1" x14ac:dyDescent="0.2">
      <c r="A45" s="2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7" t="s">
        <v>22</v>
      </c>
      <c r="P45" s="107"/>
      <c r="Q45" s="107"/>
      <c r="R45" s="107"/>
      <c r="S45" s="107"/>
      <c r="T45" s="107"/>
      <c r="U45" s="107"/>
      <c r="V45" s="126">
        <f>IF((W26)="",J41,J41+W41)</f>
        <v>0</v>
      </c>
      <c r="W45" s="126"/>
      <c r="X45" s="126"/>
      <c r="Y45" s="126"/>
      <c r="Z45" s="14"/>
    </row>
    <row r="46" spans="1:28" ht="10.5" customHeight="1" x14ac:dyDescent="0.2">
      <c r="A46" s="2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45"/>
      <c r="P46" s="45"/>
      <c r="Q46" s="45"/>
      <c r="R46" s="45"/>
      <c r="S46" s="45"/>
      <c r="T46" s="45"/>
      <c r="U46" s="45"/>
      <c r="V46" s="46"/>
      <c r="W46" s="46"/>
      <c r="X46" s="46"/>
      <c r="Y46" s="46"/>
      <c r="Z46" s="14"/>
    </row>
    <row r="47" spans="1:28" ht="16.5" customHeight="1" x14ac:dyDescent="0.2">
      <c r="A47" s="24"/>
      <c r="B47" s="127" t="s">
        <v>73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37"/>
    </row>
    <row r="48" spans="1:28" ht="21.95" customHeight="1" x14ac:dyDescent="0.2">
      <c r="A48" s="24"/>
      <c r="B48" s="88" t="s">
        <v>52</v>
      </c>
      <c r="C48" s="89"/>
      <c r="D48" s="89"/>
      <c r="E48" s="89"/>
      <c r="F48" s="90"/>
      <c r="G48" s="61"/>
      <c r="H48" s="88" t="s">
        <v>55</v>
      </c>
      <c r="I48" s="89"/>
      <c r="J48" s="89"/>
      <c r="K48" s="89"/>
      <c r="L48" s="90"/>
      <c r="M48" s="47"/>
      <c r="N48" s="47"/>
      <c r="O48" s="88" t="s">
        <v>31</v>
      </c>
      <c r="P48" s="89"/>
      <c r="Q48" s="89"/>
      <c r="R48" s="89"/>
      <c r="S48" s="90"/>
      <c r="T48" s="47"/>
      <c r="U48" s="95" t="s">
        <v>47</v>
      </c>
      <c r="V48" s="96"/>
      <c r="W48" s="96"/>
      <c r="X48" s="96"/>
      <c r="Y48" s="97"/>
      <c r="Z48" s="37"/>
    </row>
    <row r="49" spans="1:26" ht="21.95" customHeight="1" x14ac:dyDescent="0.2">
      <c r="A49" s="24"/>
      <c r="B49" s="56" t="s">
        <v>53</v>
      </c>
      <c r="E49" s="91">
        <v>35</v>
      </c>
      <c r="F49" s="92"/>
      <c r="G49" s="57"/>
      <c r="H49" s="56" t="s">
        <v>53</v>
      </c>
      <c r="K49" s="91">
        <v>25</v>
      </c>
      <c r="L49" s="92"/>
      <c r="M49" s="47"/>
      <c r="N49" s="47"/>
      <c r="O49" s="56" t="s">
        <v>32</v>
      </c>
      <c r="R49" s="91">
        <v>25</v>
      </c>
      <c r="S49" s="92"/>
      <c r="T49" s="47"/>
      <c r="U49" s="56" t="s">
        <v>48</v>
      </c>
      <c r="X49" s="91" t="s">
        <v>49</v>
      </c>
      <c r="Y49" s="92"/>
      <c r="Z49" s="37"/>
    </row>
    <row r="50" spans="1:26" ht="21.95" customHeight="1" x14ac:dyDescent="0.2">
      <c r="A50" s="24"/>
      <c r="B50" s="56"/>
      <c r="E50" s="91"/>
      <c r="F50" s="92"/>
      <c r="G50" s="57"/>
      <c r="H50" s="56"/>
      <c r="K50" s="91"/>
      <c r="L50" s="92"/>
      <c r="M50" s="47"/>
      <c r="N50" s="47"/>
      <c r="O50" s="56" t="s">
        <v>33</v>
      </c>
      <c r="R50" s="91">
        <v>25</v>
      </c>
      <c r="S50" s="92"/>
      <c r="T50" s="47"/>
      <c r="U50" s="58" t="s">
        <v>50</v>
      </c>
      <c r="V50" s="59"/>
      <c r="W50" s="59"/>
      <c r="X50" s="93" t="s">
        <v>51</v>
      </c>
      <c r="Y50" s="94"/>
      <c r="Z50" s="37"/>
    </row>
    <row r="51" spans="1:26" ht="21.95" customHeight="1" x14ac:dyDescent="0.2">
      <c r="A51" s="24"/>
      <c r="B51" s="106" t="s">
        <v>54</v>
      </c>
      <c r="C51" s="107"/>
      <c r="D51" s="107"/>
      <c r="E51" s="107"/>
      <c r="F51" s="108"/>
      <c r="G51" s="57"/>
      <c r="H51" s="106" t="s">
        <v>78</v>
      </c>
      <c r="I51" s="107"/>
      <c r="J51" s="107"/>
      <c r="K51" s="107"/>
      <c r="L51" s="108"/>
      <c r="M51" s="47"/>
      <c r="N51" s="47"/>
      <c r="O51" s="56" t="s">
        <v>34</v>
      </c>
      <c r="R51" s="91">
        <v>25</v>
      </c>
      <c r="S51" s="92"/>
      <c r="T51" s="47"/>
      <c r="U51" s="47"/>
      <c r="X51" s="91"/>
      <c r="Y51" s="91"/>
      <c r="Z51" s="37"/>
    </row>
    <row r="52" spans="1:26" ht="21.95" customHeight="1" x14ac:dyDescent="0.2">
      <c r="A52" s="24"/>
      <c r="B52" s="58" t="s">
        <v>53</v>
      </c>
      <c r="C52" s="59"/>
      <c r="D52" s="60"/>
      <c r="E52" s="93">
        <v>30</v>
      </c>
      <c r="F52" s="94"/>
      <c r="G52" s="57"/>
      <c r="H52" s="58" t="s">
        <v>53</v>
      </c>
      <c r="I52" s="59"/>
      <c r="J52" s="60"/>
      <c r="K52" s="93">
        <v>25</v>
      </c>
      <c r="L52" s="94"/>
      <c r="M52" s="47"/>
      <c r="N52" s="47"/>
      <c r="O52" s="58" t="s">
        <v>35</v>
      </c>
      <c r="P52" s="59"/>
      <c r="Q52" s="60"/>
      <c r="R52" s="93">
        <v>25</v>
      </c>
      <c r="S52" s="94"/>
      <c r="T52" s="63" t="s">
        <v>36</v>
      </c>
      <c r="U52" s="47"/>
      <c r="W52" s="47"/>
      <c r="X52" s="62"/>
      <c r="Y52" s="62"/>
      <c r="Z52" s="37"/>
    </row>
    <row r="53" spans="1:26" ht="21.95" customHeight="1" x14ac:dyDescent="0.2">
      <c r="A53" s="24"/>
      <c r="B53" s="48" t="s">
        <v>28</v>
      </c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102"/>
      <c r="X53" s="102"/>
      <c r="Y53" s="102"/>
      <c r="Z53" s="37"/>
    </row>
    <row r="54" spans="1:26" ht="10.5" customHeight="1" x14ac:dyDescent="0.2">
      <c r="A54" s="24"/>
      <c r="B54" s="48" t="s">
        <v>29</v>
      </c>
      <c r="C54" s="48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49"/>
      <c r="R54" s="49"/>
      <c r="S54" s="49"/>
      <c r="T54" s="49"/>
      <c r="U54" s="49"/>
      <c r="V54" s="49"/>
      <c r="W54" s="49"/>
      <c r="X54" s="49"/>
      <c r="Y54" s="49"/>
      <c r="Z54" s="37"/>
    </row>
    <row r="55" spans="1:26" ht="10.5" customHeight="1" thickBot="1" x14ac:dyDescent="0.2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3"/>
    </row>
    <row r="56" spans="1:26" ht="10.5" customHeight="1" thickTop="1" x14ac:dyDescent="0.2">
      <c r="A56" s="24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32"/>
      <c r="N56" s="31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4"/>
    </row>
    <row r="57" spans="1:26" ht="44.25" customHeight="1" x14ac:dyDescent="0.2">
      <c r="A57" s="24"/>
      <c r="B57" s="35" t="s">
        <v>23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25"/>
      <c r="N57" s="51"/>
      <c r="O57" s="35" t="s">
        <v>23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4"/>
    </row>
    <row r="58" spans="1:26" ht="21.95" customHeight="1" x14ac:dyDescent="0.2">
      <c r="A58" s="24"/>
      <c r="B58" s="87" t="str">
        <f>IF(B12&gt;0,MID(P7,1,20)&amp;", "&amp;DAY(P8)&amp;"."&amp;MONTH(P8)&amp;"."&amp;YEAR(P8),"")</f>
        <v/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52"/>
      <c r="N58" s="53"/>
      <c r="O58" s="87" t="str">
        <f>IF(B12&gt;0,MID(P7,1,20)&amp;", "&amp;DAY(P8)&amp;"."&amp;MONTH(P8)&amp;"."&amp;YEAR(P8),"")</f>
        <v/>
      </c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52"/>
    </row>
    <row r="59" spans="1:26" ht="11.25" customHeight="1" x14ac:dyDescent="0.2">
      <c r="A59" s="24"/>
      <c r="B59" s="85" t="s">
        <v>24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25"/>
      <c r="N59" s="51"/>
      <c r="O59" s="85" t="s">
        <v>24</v>
      </c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14"/>
    </row>
    <row r="60" spans="1:26" ht="39.75" customHeight="1" x14ac:dyDescent="0.2">
      <c r="A60" s="24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14"/>
      <c r="N60" s="51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14"/>
    </row>
    <row r="61" spans="1:26" ht="10.5" customHeight="1" x14ac:dyDescent="0.2">
      <c r="A61" s="24"/>
      <c r="B61" s="85" t="s">
        <v>25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25"/>
      <c r="N61" s="51"/>
      <c r="O61" s="85" t="s">
        <v>25</v>
      </c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14"/>
    </row>
    <row r="62" spans="1:26" ht="10.5" customHeight="1" thickBot="1" x14ac:dyDescent="0.25">
      <c r="A62" s="28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23"/>
      <c r="N62" s="28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23"/>
    </row>
    <row r="63" spans="1:26" ht="21.95" customHeight="1" thickTop="1" x14ac:dyDescent="0.2">
      <c r="A63" s="34"/>
      <c r="B63" s="105" t="s">
        <v>30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34"/>
    </row>
    <row r="64" spans="1:26" ht="21.95" customHeight="1" x14ac:dyDescent="0.2"/>
    <row r="65" ht="21.95" customHeight="1" x14ac:dyDescent="0.2"/>
  </sheetData>
  <sheetProtection algorithmName="SHA-512" hashValue="CFc3sRm2cloKS0rGxJn9NWvmQp6nu6VKQSQ2Q2+eusgoUPmnYwsPM1hLezuCuYk+5xfcR3Rs4EgPzFDX15bAiA==" saltValue="HKotkl+QZz2sQquBFWpn3Q==" spinCount="100000" sheet="1" objects="1" scenarios="1"/>
  <mergeCells count="123">
    <mergeCell ref="O30:V30"/>
    <mergeCell ref="B33:I33"/>
    <mergeCell ref="O33:V33"/>
    <mergeCell ref="B30:I30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D36:G36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W23:Y23"/>
    <mergeCell ref="B24:H24"/>
    <mergeCell ref="O24:U24"/>
    <mergeCell ref="B26:H26"/>
    <mergeCell ref="J26:L26"/>
    <mergeCell ref="O26:U26"/>
    <mergeCell ref="W26:Y26"/>
    <mergeCell ref="B27:H27"/>
    <mergeCell ref="O27:U27"/>
    <mergeCell ref="B32:H32"/>
    <mergeCell ref="J32:L32"/>
    <mergeCell ref="O32:U32"/>
    <mergeCell ref="W32:Y32"/>
    <mergeCell ref="B35:C35"/>
    <mergeCell ref="D35:G35"/>
    <mergeCell ref="J35:L35"/>
    <mergeCell ref="O35:P35"/>
    <mergeCell ref="Q35:T35"/>
    <mergeCell ref="W35:Y35"/>
    <mergeCell ref="Q36:T36"/>
    <mergeCell ref="A1:Z2"/>
    <mergeCell ref="A3:Z4"/>
    <mergeCell ref="O59:Y59"/>
    <mergeCell ref="O60:Y60"/>
    <mergeCell ref="B58:L58"/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  <mergeCell ref="B29:H29"/>
    <mergeCell ref="J29:L29"/>
    <mergeCell ref="O29:U29"/>
    <mergeCell ref="W29:Y29"/>
  </mergeCells>
  <conditionalFormatting sqref="D8:L8">
    <cfRule type="cellIs" dxfId="23" priority="36" operator="equal">
      <formula>#REF!</formula>
    </cfRule>
  </conditionalFormatting>
  <conditionalFormatting sqref="J19:L19">
    <cfRule type="cellIs" dxfId="22" priority="8" operator="equal">
      <formula>0</formula>
    </cfRule>
    <cfRule type="expression" dxfId="21" priority="9">
      <formula>$J$29&lt;&gt;0</formula>
    </cfRule>
  </conditionalFormatting>
  <conditionalFormatting sqref="J26:L26">
    <cfRule type="cellIs" dxfId="20" priority="30" operator="equal">
      <formula>0</formula>
    </cfRule>
    <cfRule type="expression" dxfId="19" priority="31">
      <formula>$J$29&lt;&gt;0</formula>
    </cfRule>
  </conditionalFormatting>
  <conditionalFormatting sqref="J29:L30">
    <cfRule type="cellIs" dxfId="18" priority="22" operator="equal">
      <formula>0</formula>
    </cfRule>
    <cfRule type="expression" dxfId="17" priority="23">
      <formula>$J$29&lt;&gt;0</formula>
    </cfRule>
  </conditionalFormatting>
  <conditionalFormatting sqref="J35:L35">
    <cfRule type="cellIs" dxfId="16" priority="4" operator="equal">
      <formula>0</formula>
    </cfRule>
    <cfRule type="expression" dxfId="15" priority="5">
      <formula>$J$29&lt;&gt;0</formula>
    </cfRule>
  </conditionalFormatting>
  <conditionalFormatting sqref="J38:L38">
    <cfRule type="cellIs" dxfId="14" priority="20" operator="equal">
      <formula>0</formula>
    </cfRule>
  </conditionalFormatting>
  <conditionalFormatting sqref="J41:L41">
    <cfRule type="cellIs" dxfId="13" priority="29" operator="equal">
      <formula>0</formula>
    </cfRule>
  </conditionalFormatting>
  <conditionalFormatting sqref="P6:S6">
    <cfRule type="cellIs" dxfId="12" priority="41" operator="equal">
      <formula>#REF!</formula>
    </cfRule>
  </conditionalFormatting>
  <conditionalFormatting sqref="V45">
    <cfRule type="cellIs" dxfId="11" priority="17" operator="equal">
      <formula>0</formula>
    </cfRule>
  </conditionalFormatting>
  <conditionalFormatting sqref="V6:Y6 P7:Y7">
    <cfRule type="cellIs" dxfId="10" priority="42" operator="equal">
      <formula>#REF!</formula>
    </cfRule>
  </conditionalFormatting>
  <conditionalFormatting sqref="W19:Y19">
    <cfRule type="cellIs" dxfId="9" priority="6" operator="equal">
      <formula>0</formula>
    </cfRule>
    <cfRule type="expression" dxfId="8" priority="7">
      <formula>$J$29&lt;&gt;0</formula>
    </cfRule>
  </conditionalFormatting>
  <conditionalFormatting sqref="W26:Y26">
    <cfRule type="cellIs" dxfId="7" priority="1" operator="equal">
      <formula>0</formula>
    </cfRule>
    <cfRule type="expression" dxfId="6" priority="2">
      <formula>$J$29&lt;&gt;0</formula>
    </cfRule>
  </conditionalFormatting>
  <conditionalFormatting sqref="W29:Y31">
    <cfRule type="cellIs" dxfId="5" priority="24" operator="equal">
      <formula>0</formula>
    </cfRule>
    <cfRule type="expression" dxfId="4" priority="25">
      <formula>$J$29&lt;&gt;0</formula>
    </cfRule>
  </conditionalFormatting>
  <conditionalFormatting sqref="W35:Y35">
    <cfRule type="cellIs" dxfId="3" priority="14" operator="equal">
      <formula>0</formula>
    </cfRule>
    <cfRule type="expression" dxfId="2" priority="15">
      <formula>$J$29&lt;&gt;0</formula>
    </cfRule>
  </conditionalFormatting>
  <conditionalFormatting sqref="W38:Y38">
    <cfRule type="cellIs" dxfId="1" priority="3" operator="equal">
      <formula>0</formula>
    </cfRule>
  </conditionalFormatting>
  <conditionalFormatting sqref="W41:Y41">
    <cfRule type="cellIs" dxfId="0" priority="16" operator="equal">
      <formula>0</formula>
    </cfRule>
  </conditionalFormatting>
  <dataValidations count="3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Abrechnung</vt:lpstr>
      <vt:lpstr>Abrechnung!Druckbereich</vt:lpstr>
      <vt:lpstr>Kosten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Thomas Mihlan</cp:lastModifiedBy>
  <cp:lastPrinted>2022-09-07T04:59:20Z</cp:lastPrinted>
  <dcterms:created xsi:type="dcterms:W3CDTF">2011-03-07T10:29:48Z</dcterms:created>
  <dcterms:modified xsi:type="dcterms:W3CDTF">2024-03-06T12:07:23Z</dcterms:modified>
</cp:coreProperties>
</file>